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о КТ-Телеком\ЭМ до 100 мрп\"/>
    </mc:Choice>
  </mc:AlternateContent>
  <xr:revisionPtr revIDLastSave="0" documentId="13_ncr:1_{72224B01-E366-40A0-B1FF-05E76754A3CE}" xr6:coauthVersionLast="47" xr6:coauthVersionMax="47" xr10:uidLastSave="{00000000-0000-0000-0000-000000000000}"/>
  <bookViews>
    <workbookView xWindow="-23148" yWindow="-2064" windowWidth="23256" windowHeight="12456" xr2:uid="{00000000-000D-0000-FFFF-FFFF00000000}"/>
  </bookViews>
  <sheets>
    <sheet name="2026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0" i="2" l="1"/>
  <c r="Q60" i="2" s="1"/>
  <c r="P59" i="2"/>
  <c r="Q59" i="2" s="1"/>
  <c r="P58" i="2"/>
  <c r="Q58" i="2"/>
  <c r="P57" i="2"/>
  <c r="Q57" i="2" s="1"/>
  <c r="P56" i="2"/>
  <c r="Q56" i="2"/>
  <c r="P55" i="2"/>
  <c r="Q55" i="2" s="1"/>
  <c r="P54" i="2"/>
  <c r="Q54" i="2" s="1"/>
  <c r="Q53" i="2"/>
  <c r="P53" i="2"/>
  <c r="P52" i="2"/>
  <c r="Q52" i="2" s="1"/>
  <c r="P51" i="2"/>
  <c r="Q51" i="2" s="1"/>
  <c r="Q50" i="2"/>
  <c r="P50" i="2"/>
  <c r="Q49" i="2"/>
  <c r="P49" i="2"/>
  <c r="Q47" i="2"/>
  <c r="P47" i="2"/>
  <c r="Q14" i="2"/>
  <c r="P14" i="2"/>
  <c r="P12" i="2"/>
  <c r="Q12" i="2" s="1"/>
  <c r="Q11" i="2"/>
  <c r="Q10" i="2"/>
  <c r="P10" i="2"/>
</calcChain>
</file>

<file path=xl/sharedStrings.xml><?xml version="1.0" encoding="utf-8"?>
<sst xmlns="http://schemas.openxmlformats.org/spreadsheetml/2006/main" count="528" uniqueCount="218">
  <si>
    <t>ПЛАН ЗАКУПОК ПО ОСОБОМУ ПОРЯДКУ НА 2026 г.</t>
  </si>
  <si>
    <t>№</t>
  </si>
  <si>
    <t>Код ЕНСТРУ</t>
  </si>
  <si>
    <t>Наименование закупаемых товаров, работ и услуг</t>
  </si>
  <si>
    <t>Краткая характеристика (описание) товаров, работ и услуг</t>
  </si>
  <si>
    <t>Способ закупок</t>
  </si>
  <si>
    <t>Срок осуществления закупок (планируемый месяц проведения)</t>
  </si>
  <si>
    <t>Место (адрес) 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</si>
  <si>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</si>
  <si>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</si>
  <si>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</si>
  <si>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</si>
  <si>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</si>
  <si>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</si>
  <si>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</si>
  <si>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</si>
  <si>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Сумма,  планируемая для закупки ТРУ с НДС,  тенге</t>
  </si>
  <si>
    <t>Услуги</t>
  </si>
  <si>
    <t>1 У</t>
  </si>
  <si>
    <t>692010.000.000002</t>
  </si>
  <si>
    <t>Услуги по аудиту финансовой отчетности</t>
  </si>
  <si>
    <t>услуги по аудиту финансовой отчетности</t>
  </si>
  <si>
    <t>73-1-6</t>
  </si>
  <si>
    <t>март</t>
  </si>
  <si>
    <t xml:space="preserve"> город Алматы, Медеуский район, Микрорайон Самал-2, дом 100</t>
  </si>
  <si>
    <t xml:space="preserve"> город Алматы, Медеуский район, Микрорайон Самал-2, дом 100,</t>
  </si>
  <si>
    <t>январь</t>
  </si>
  <si>
    <t xml:space="preserve"> г. Косшы, ул. Республики, 3</t>
  </si>
  <si>
    <t>70 % аванс , 30% окончательный</t>
  </si>
  <si>
    <t>услуга</t>
  </si>
  <si>
    <t>2У</t>
  </si>
  <si>
    <t>351210.130.000000</t>
  </si>
  <si>
    <t>Услуги по организации балансирования производства-потребления электрической энергии</t>
  </si>
  <si>
    <t>73-1-3</t>
  </si>
  <si>
    <t>Павлодарская область, г.Экибастуз, промышленная зона</t>
  </si>
  <si>
    <t>100% (по факту)</t>
  </si>
  <si>
    <t>Товары</t>
  </si>
  <si>
    <t>3У</t>
  </si>
  <si>
    <t>931919.900.000000</t>
  </si>
  <si>
    <t>Услуги по размещению информационных материалов в средствах массовой информации</t>
  </si>
  <si>
    <t>73-1-2</t>
  </si>
  <si>
    <t>май</t>
  </si>
  <si>
    <t>г.Лондон, Великобритания</t>
  </si>
  <si>
    <t>предоплата 100%</t>
  </si>
  <si>
    <t>69000евро</t>
  </si>
  <si>
    <t>курс евро на 04.05.2026 по курсу НацБанка РК 542,16тг.</t>
  </si>
  <si>
    <t>1-Т</t>
  </si>
  <si>
    <t>329912.130.000000</t>
  </si>
  <si>
    <t>ручка шариковая</t>
  </si>
  <si>
    <t>73-1-9</t>
  </si>
  <si>
    <t>июнь</t>
  </si>
  <si>
    <t>г.Астана</t>
  </si>
  <si>
    <t>штука</t>
  </si>
  <si>
    <t>2-Т</t>
  </si>
  <si>
    <t>329915.100.000000</t>
  </si>
  <si>
    <t>карандаш простой</t>
  </si>
  <si>
    <t>город Алматы, Медеуский район, Микрорайон Самал-2, дом 100,</t>
  </si>
  <si>
    <t>3-Т</t>
  </si>
  <si>
    <t>282323.900.000005</t>
  </si>
  <si>
    <t>дырокол</t>
  </si>
  <si>
    <t>город Алматы, Медеуский район, Микрорайон Самал-2, дом 100</t>
  </si>
  <si>
    <t>4-Т</t>
  </si>
  <si>
    <t>дырокол большой</t>
  </si>
  <si>
    <t>5-Т</t>
  </si>
  <si>
    <t>205210.900.000025</t>
  </si>
  <si>
    <t>клей канцелярский</t>
  </si>
  <si>
    <t>6-Т</t>
  </si>
  <si>
    <t>282323.900.000002</t>
  </si>
  <si>
    <t>степлер канцелярский 24/6</t>
  </si>
  <si>
    <t>степлер</t>
  </si>
  <si>
    <t>7-Т</t>
  </si>
  <si>
    <t>257111.910.000001</t>
  </si>
  <si>
    <t>ножницы канцелярские</t>
  </si>
  <si>
    <t>8-Т</t>
  </si>
  <si>
    <t>259923.500.000006</t>
  </si>
  <si>
    <t>скобы для канцелярских целей 24/6</t>
  </si>
  <si>
    <t>скобы</t>
  </si>
  <si>
    <t>уп.</t>
  </si>
  <si>
    <t>9-Т</t>
  </si>
  <si>
    <t>172312.700.000011</t>
  </si>
  <si>
    <t>стикеры бумажные, для заметок</t>
  </si>
  <si>
    <t>стикеры бумажные</t>
  </si>
  <si>
    <t>10-Т</t>
  </si>
  <si>
    <t>222925.900.000017</t>
  </si>
  <si>
    <t>стикеры пластиковые для заметок</t>
  </si>
  <si>
    <t>стикеры пластиковые</t>
  </si>
  <si>
    <t>11-Т</t>
  </si>
  <si>
    <t>221973.210.000000</t>
  </si>
  <si>
    <t>ластик, мягкий</t>
  </si>
  <si>
    <t>ластик мягкий</t>
  </si>
  <si>
    <t>12-Т</t>
  </si>
  <si>
    <t>222925.500.000012</t>
  </si>
  <si>
    <t>маркеры, пластиковый нестираемый 4 цвета</t>
  </si>
  <si>
    <t>маркеры</t>
  </si>
  <si>
    <t>13-Т</t>
  </si>
  <si>
    <t>222929.900.000183</t>
  </si>
  <si>
    <t>органайзеры, пластиковый на не вращающейся основе</t>
  </si>
  <si>
    <t>органайзеры</t>
  </si>
  <si>
    <t>14-Т</t>
  </si>
  <si>
    <t>222925.500.000010</t>
  </si>
  <si>
    <t>линейка чертежная, пластмассовая 30см</t>
  </si>
  <si>
    <t>линейка чертежная</t>
  </si>
  <si>
    <t>15-Т</t>
  </si>
  <si>
    <t>259923.500.000005</t>
  </si>
  <si>
    <t>скрепки канцелярские, металлические</t>
  </si>
  <si>
    <t>скрепки канцелярские</t>
  </si>
  <si>
    <t>16-Т</t>
  </si>
  <si>
    <t>259923.300.000000</t>
  </si>
  <si>
    <t>зажимы канцелярские 25мм</t>
  </si>
  <si>
    <t>зажимы канцелярские</t>
  </si>
  <si>
    <t>17-Т</t>
  </si>
  <si>
    <t>зажимы, канцелярские 51 мм</t>
  </si>
  <si>
    <t>18-Т</t>
  </si>
  <si>
    <t>172313.500.000003</t>
  </si>
  <si>
    <t>папки-регистры, картонный, формат А4, 70мм</t>
  </si>
  <si>
    <t>папки регистры</t>
  </si>
  <si>
    <t>19-Т</t>
  </si>
  <si>
    <t>222925.900.000004</t>
  </si>
  <si>
    <t>файлы, вкладыш для документов с перфорацией из полипропиленовой пленки 60м</t>
  </si>
  <si>
    <t>20-Т</t>
  </si>
  <si>
    <t>222925.700.000027</t>
  </si>
  <si>
    <t>папка пластиковая с файл-вкладышами 20ф</t>
  </si>
  <si>
    <t>папка пластиковая</t>
  </si>
  <si>
    <t>21-Т</t>
  </si>
  <si>
    <t>329916.100.000001</t>
  </si>
  <si>
    <t>доска, маркерная 200х100</t>
  </si>
  <si>
    <t>доска маркерная</t>
  </si>
  <si>
    <t>22-Т</t>
  </si>
  <si>
    <t>доска, маркерная 100х150</t>
  </si>
  <si>
    <t>23-Т</t>
  </si>
  <si>
    <t>222925.900.000014</t>
  </si>
  <si>
    <t>корзина для бумаг, пластиковая 14л</t>
  </si>
  <si>
    <t>корзина для бумаг</t>
  </si>
  <si>
    <t>24-Т</t>
  </si>
  <si>
    <t>329959.900.000095</t>
  </si>
  <si>
    <t>губка для маркерной доски</t>
  </si>
  <si>
    <t>25-Т</t>
  </si>
  <si>
    <t>329959.900.000131</t>
  </si>
  <si>
    <t>спрей для маркерной доски</t>
  </si>
  <si>
    <t>3236,4</t>
  </si>
  <si>
    <t>26-Т</t>
  </si>
  <si>
    <t>222925.500.000011</t>
  </si>
  <si>
    <t>маркер пластиковый, стирающийся</t>
  </si>
  <si>
    <t>27-Т</t>
  </si>
  <si>
    <t>329959.900.000067</t>
  </si>
  <si>
    <t>штрих-корректор, канцелярский</t>
  </si>
  <si>
    <t>28-Т</t>
  </si>
  <si>
    <t>257111.390.000003</t>
  </si>
  <si>
    <t>нож, канцелярский</t>
  </si>
  <si>
    <t>нож, канцелярски</t>
  </si>
  <si>
    <t>29-Т</t>
  </si>
  <si>
    <t>329959.900.000081</t>
  </si>
  <si>
    <t>скотч полиэтиленовый</t>
  </si>
  <si>
    <t>скотч полиэтиленовы</t>
  </si>
  <si>
    <t>30-Т</t>
  </si>
  <si>
    <t>282312.100.000000</t>
  </si>
  <si>
    <t>калькулятор бухгалтерский</t>
  </si>
  <si>
    <t>31-Т</t>
  </si>
  <si>
    <t>222929.900.000142</t>
  </si>
  <si>
    <t>лоток горизонтальный, пластмассовый</t>
  </si>
  <si>
    <t>32-Т</t>
  </si>
  <si>
    <t>лоток вертикальный, пластмассовый</t>
  </si>
  <si>
    <t>33-Т</t>
  </si>
  <si>
    <t>282323.900.000008</t>
  </si>
  <si>
    <t>антистеплер для скоб</t>
  </si>
  <si>
    <t>34-Т</t>
  </si>
  <si>
    <t>172313.500.000008</t>
  </si>
  <si>
    <t>папка для подписи</t>
  </si>
  <si>
    <t>папка</t>
  </si>
  <si>
    <t>35-Т</t>
  </si>
  <si>
    <t>151212.900.000058</t>
  </si>
  <si>
    <t>папка с клапаном</t>
  </si>
  <si>
    <t>36-Т</t>
  </si>
  <si>
    <t>37-Т</t>
  </si>
  <si>
    <t>329959.900.000068</t>
  </si>
  <si>
    <t>Фильтр</t>
  </si>
  <si>
    <t xml:space="preserve">сетевой </t>
  </si>
  <si>
    <t>139616.900.000040</t>
  </si>
  <si>
    <t>Нить</t>
  </si>
  <si>
    <t>для переплета документов, синтетическая</t>
  </si>
  <si>
    <t>38-Т</t>
  </si>
  <si>
    <t>259318.900.000014</t>
  </si>
  <si>
    <t>Шило</t>
  </si>
  <si>
    <t>с пластмассовой рукояткой</t>
  </si>
  <si>
    <t>39-Т</t>
  </si>
  <si>
    <t>262018.900.000006</t>
  </si>
  <si>
    <t>Устройство многофункциональное</t>
  </si>
  <si>
    <t>262016.300.000016</t>
  </si>
  <si>
    <t>Принтер</t>
  </si>
  <si>
    <t>лазерный, монохромный</t>
  </si>
  <si>
    <t>40-Т</t>
  </si>
  <si>
    <t>печать лазерная</t>
  </si>
  <si>
    <t>Приложение №1</t>
  </si>
  <si>
    <t>к Приказу №________от__________2026г.</t>
  </si>
  <si>
    <t>41-Т</t>
  </si>
  <si>
    <t>110711.310.000002</t>
  </si>
  <si>
    <t>негазированная, питьевая, природная</t>
  </si>
  <si>
    <t xml:space="preserve">Вода </t>
  </si>
  <si>
    <t>бутыль</t>
  </si>
  <si>
    <t>Примечание</t>
  </si>
  <si>
    <t>КТП</t>
  </si>
  <si>
    <t>42-Т</t>
  </si>
  <si>
    <t>329959.900.000053</t>
  </si>
  <si>
    <t>июль</t>
  </si>
  <si>
    <t>43-Т</t>
  </si>
  <si>
    <t>Продукция сувенирная</t>
  </si>
  <si>
    <t>Панно EMPIRE OF THE GREAT STEPPE \"Байтерек\"</t>
  </si>
  <si>
    <t>Декоративное панно " ASTANA MONUMENT".</t>
  </si>
  <si>
    <t>44-Т</t>
  </si>
  <si>
    <t>Настольное панно 'Астана'</t>
  </si>
  <si>
    <t>45-Т</t>
  </si>
  <si>
    <t>Настенное панно "Олени" из коллекции " Сакские предания". Размеры: 350*350*27мм.</t>
  </si>
  <si>
    <t>46-Т</t>
  </si>
  <si>
    <t>47-Т</t>
  </si>
  <si>
    <t>Статуэтка</t>
  </si>
  <si>
    <t>Настенное панно "Лось" из коллекции " Сакские предания"</t>
  </si>
  <si>
    <t>231313.700.000030</t>
  </si>
  <si>
    <t>Статуэтка "Байтерек"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</si>
</sst>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theme="1"/>
      <name val="Liberation Sans"/>
      <charset val="204"/>
    </font>
    <font>
      <sz val="10"/>
      <color theme="1"/>
      <name val="Liberation Sans"/>
      <charset val="204"/>
    </font>
    <font>
      <b/>
      <sz val="10"/>
      <color theme="1"/>
      <name val="Liberation Sans"/>
      <charset val="204"/>
    </font>
    <font>
      <b/>
      <sz val="10"/>
      <color rgb="FFFFFFFF"/>
      <name val="Liberation Sans"/>
      <charset val="204"/>
    </font>
    <font>
      <sz val="10"/>
      <color rgb="FFCC0000"/>
      <name val="Liberation Sans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Liberation Sans"/>
      <charset val="204"/>
    </font>
    <font>
      <sz val="10"/>
      <color rgb="FF006600"/>
      <name val="Liberation Sans"/>
      <charset val="204"/>
    </font>
    <font>
      <b/>
      <sz val="24"/>
      <color theme="1"/>
      <name val="Liberation Sans"/>
      <charset val="204"/>
    </font>
    <font>
      <b/>
      <sz val="18"/>
      <color theme="1"/>
      <name val="Liberation Sans"/>
      <charset val="204"/>
    </font>
    <font>
      <b/>
      <sz val="12"/>
      <color theme="1"/>
      <name val="Liberation Sans"/>
      <charset val="204"/>
    </font>
    <font>
      <u/>
      <sz val="10"/>
      <color rgb="FF0000EE"/>
      <name val="Liberation Sans"/>
      <charset val="204"/>
    </font>
    <font>
      <sz val="10"/>
      <color rgb="FF996600"/>
      <name val="Liberation Sans"/>
      <charset val="204"/>
    </font>
    <font>
      <sz val="10"/>
      <color rgb="FF333333"/>
      <name val="Liberation Sans"/>
      <charset val="204"/>
    </font>
    <font>
      <b/>
      <i/>
      <u/>
      <sz val="10"/>
      <color theme="1"/>
      <name val="Liberation Sans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8"/>
      <name val="Liberation Sans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3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40">
    <xf numFmtId="0" fontId="0" fillId="0" borderId="0" xfId="0"/>
    <xf numFmtId="0" fontId="15" fillId="9" borderId="0" xfId="0" applyFont="1" applyFill="1"/>
    <xf numFmtId="0" fontId="15" fillId="0" borderId="0" xfId="0" applyFont="1"/>
    <xf numFmtId="4" fontId="15" fillId="0" borderId="0" xfId="0" applyNumberFormat="1" applyFont="1"/>
    <xf numFmtId="0" fontId="15" fillId="9" borderId="2" xfId="0" applyFont="1" applyFill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6" fillId="9" borderId="4" xfId="0" applyFont="1" applyFill="1" applyBorder="1" applyAlignment="1">
      <alignment vertical="center" wrapText="1"/>
    </xf>
    <xf numFmtId="0" fontId="16" fillId="9" borderId="5" xfId="0" applyFont="1" applyFill="1" applyBorder="1" applyAlignment="1">
      <alignment vertical="center" wrapText="1"/>
    </xf>
    <xf numFmtId="4" fontId="16" fillId="9" borderId="5" xfId="0" applyNumberFormat="1" applyFont="1" applyFill="1" applyBorder="1" applyAlignment="1">
      <alignment vertical="center" wrapText="1"/>
    </xf>
    <xf numFmtId="0" fontId="16" fillId="9" borderId="6" xfId="0" applyFont="1" applyFill="1" applyBorder="1" applyAlignment="1">
      <alignment vertical="center" wrapText="1"/>
    </xf>
    <xf numFmtId="0" fontId="15" fillId="9" borderId="7" xfId="0" applyFont="1" applyFill="1" applyBorder="1" applyAlignment="1">
      <alignment vertical="center" wrapText="1"/>
    </xf>
    <xf numFmtId="0" fontId="15" fillId="9" borderId="8" xfId="0" applyFont="1" applyFill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5" fillId="0" borderId="11" xfId="0" applyFont="1" applyBorder="1"/>
    <xf numFmtId="0" fontId="15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wrapText="1"/>
    </xf>
    <xf numFmtId="4" fontId="15" fillId="0" borderId="11" xfId="0" applyNumberFormat="1" applyFont="1" applyBorder="1"/>
    <xf numFmtId="0" fontId="15" fillId="0" borderId="15" xfId="0" applyFont="1" applyBorder="1"/>
    <xf numFmtId="0" fontId="15" fillId="0" borderId="16" xfId="0" applyFont="1" applyBorder="1"/>
    <xf numFmtId="0" fontId="15" fillId="0" borderId="15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6" fillId="9" borderId="0" xfId="0" applyFont="1" applyFill="1" applyAlignment="1">
      <alignment wrapText="1"/>
    </xf>
    <xf numFmtId="0" fontId="15" fillId="0" borderId="17" xfId="0" applyFont="1" applyBorder="1"/>
    <xf numFmtId="0" fontId="15" fillId="0" borderId="18" xfId="0" applyFont="1" applyBorder="1" applyAlignment="1">
      <alignment wrapText="1"/>
    </xf>
    <xf numFmtId="0" fontId="15" fillId="0" borderId="18" xfId="0" applyFont="1" applyBorder="1"/>
    <xf numFmtId="4" fontId="15" fillId="0" borderId="18" xfId="0" applyNumberFormat="1" applyFont="1" applyBorder="1"/>
    <xf numFmtId="0" fontId="15" fillId="0" borderId="19" xfId="0" applyFont="1" applyBorder="1"/>
    <xf numFmtId="0" fontId="15" fillId="0" borderId="0" xfId="0" applyFont="1" applyAlignment="1">
      <alignment horizontal="left"/>
    </xf>
    <xf numFmtId="0" fontId="16" fillId="0" borderId="0" xfId="0" applyFont="1" applyFill="1" applyAlignment="1">
      <alignment horizontal="center"/>
    </xf>
    <xf numFmtId="0" fontId="16" fillId="0" borderId="9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9" borderId="7" xfId="0" applyFont="1" applyFill="1" applyBorder="1" applyAlignment="1">
      <alignment horizontal="left" vertical="center" wrapText="1"/>
    </xf>
    <xf numFmtId="0" fontId="16" fillId="9" borderId="2" xfId="0" applyFont="1" applyFill="1" applyBorder="1" applyAlignment="1">
      <alignment horizontal="left" vertical="center" wrapText="1"/>
    </xf>
    <xf numFmtId="0" fontId="16" fillId="9" borderId="8" xfId="0" applyFont="1" applyFill="1" applyBorder="1" applyAlignment="1">
      <alignment horizontal="left" vertical="center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Default" xfId="6" xr:uid="{00000000-0005-0000-0000-000005000000}"/>
    <cellStyle name="Error" xfId="7" xr:uid="{00000000-0005-0000-0000-000006000000}"/>
    <cellStyle name="Footnote" xfId="8" xr:uid="{00000000-0005-0000-0000-000007000000}"/>
    <cellStyle name="Good" xfId="9" xr:uid="{00000000-0005-0000-0000-000008000000}"/>
    <cellStyle name="Heading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te" xfId="15" xr:uid="{00000000-0005-0000-0000-00000E000000}"/>
    <cellStyle name="Result" xfId="16" xr:uid="{00000000-0005-0000-0000-00000F000000}"/>
    <cellStyle name="Status" xfId="17" xr:uid="{00000000-0005-0000-0000-000010000000}"/>
    <cellStyle name="Text" xfId="18" xr:uid="{00000000-0005-0000-0000-000011000000}"/>
    <cellStyle name="Warning" xfId="19" xr:uid="{00000000-0005-0000-0000-000012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0E9DC-3D84-4EF4-9122-A9745DE60C08}">
  <dimension ref="A1:XFC60"/>
  <sheetViews>
    <sheetView tabSelected="1" zoomScale="85" zoomScaleNormal="85" workbookViewId="0">
      <selection activeCell="D62" sqref="D62"/>
    </sheetView>
  </sheetViews>
  <sheetFormatPr defaultColWidth="9.7109375" defaultRowHeight="12"/>
  <cols>
    <col min="1" max="1" width="9.42578125" style="1" customWidth="1"/>
    <col min="2" max="2" width="9.7109375" style="2" customWidth="1"/>
    <col min="3" max="3" width="10" style="2" customWidth="1"/>
    <col min="4" max="4" width="27" style="2" customWidth="1"/>
    <col min="5" max="5" width="23" style="2" customWidth="1"/>
    <col min="6" max="6" width="9.7109375" style="2" customWidth="1"/>
    <col min="7" max="7" width="11.140625" style="2" customWidth="1"/>
    <col min="8" max="9" width="13.28515625" style="2" customWidth="1"/>
    <col min="10" max="11" width="9.140625" style="2" hidden="1" customWidth="1"/>
    <col min="12" max="12" width="15.5703125" style="2" customWidth="1"/>
    <col min="13" max="13" width="11" style="2" customWidth="1"/>
    <col min="14" max="14" width="9.7109375" style="2" customWidth="1"/>
    <col min="15" max="15" width="14.7109375" style="2" customWidth="1"/>
    <col min="16" max="17" width="14.7109375" style="3" customWidth="1"/>
    <col min="18" max="18" width="12" style="2" customWidth="1"/>
    <col min="19" max="2692" width="9.7109375" style="2" customWidth="1"/>
    <col min="2693" max="16384" width="9.7109375" style="2"/>
  </cols>
  <sheetData>
    <row r="1" spans="2:16383">
      <c r="M1" s="32" t="s">
        <v>192</v>
      </c>
      <c r="N1" s="32"/>
      <c r="O1" s="32"/>
      <c r="P1" s="32"/>
      <c r="Q1" s="32"/>
      <c r="R1" s="32"/>
    </row>
    <row r="2" spans="2:16383">
      <c r="M2" s="32" t="s">
        <v>193</v>
      </c>
      <c r="N2" s="32"/>
      <c r="O2" s="32"/>
      <c r="P2" s="32"/>
      <c r="Q2" s="32"/>
      <c r="R2" s="32"/>
    </row>
    <row r="5" spans="2:16383">
      <c r="E5" s="33" t="s">
        <v>0</v>
      </c>
      <c r="F5" s="33"/>
      <c r="G5" s="33"/>
      <c r="H5" s="33"/>
      <c r="I5" s="33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</row>
    <row r="6" spans="2:16383" ht="12.75" thickBot="1"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</row>
    <row r="7" spans="2:16383" s="1" customFormat="1" ht="72" customHeight="1">
      <c r="B7" s="6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6</v>
      </c>
      <c r="H7" s="7" t="s">
        <v>7</v>
      </c>
      <c r="I7" s="7" t="s">
        <v>8</v>
      </c>
      <c r="J7" s="7" t="s">
        <v>9</v>
      </c>
      <c r="K7" s="7" t="s">
        <v>10</v>
      </c>
      <c r="L7" s="7" t="s">
        <v>11</v>
      </c>
      <c r="M7" s="7" t="s">
        <v>12</v>
      </c>
      <c r="N7" s="7" t="s">
        <v>13</v>
      </c>
      <c r="O7" s="7" t="s">
        <v>14</v>
      </c>
      <c r="P7" s="8" t="s">
        <v>15</v>
      </c>
      <c r="Q7" s="8" t="s">
        <v>16</v>
      </c>
      <c r="R7" s="9" t="s">
        <v>199</v>
      </c>
      <c r="S7" s="26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  <c r="XFB7"/>
      <c r="XFC7"/>
    </row>
    <row r="8" spans="2:16383" ht="14.25" customHeight="1">
      <c r="B8" s="10">
        <v>1</v>
      </c>
      <c r="C8" s="4">
        <v>2</v>
      </c>
      <c r="D8" s="4">
        <v>3</v>
      </c>
      <c r="E8" s="4">
        <v>4</v>
      </c>
      <c r="F8" s="4">
        <v>6</v>
      </c>
      <c r="G8" s="4">
        <v>7</v>
      </c>
      <c r="H8" s="4">
        <v>8</v>
      </c>
      <c r="I8" s="4">
        <v>9</v>
      </c>
      <c r="J8" s="4">
        <v>12</v>
      </c>
      <c r="K8" s="4">
        <v>13</v>
      </c>
      <c r="L8" s="4">
        <v>10</v>
      </c>
      <c r="M8" s="4">
        <v>11</v>
      </c>
      <c r="N8" s="4">
        <v>12</v>
      </c>
      <c r="O8" s="4">
        <v>13</v>
      </c>
      <c r="P8" s="4">
        <v>14</v>
      </c>
      <c r="Q8" s="4">
        <v>15</v>
      </c>
      <c r="R8" s="11">
        <v>16</v>
      </c>
    </row>
    <row r="9" spans="2:16383" ht="14.25" customHeight="1">
      <c r="B9" s="37" t="s">
        <v>17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9"/>
    </row>
    <row r="10" spans="2:16383" ht="70.5" customHeight="1">
      <c r="B10" s="12" t="s">
        <v>18</v>
      </c>
      <c r="C10" s="5" t="s">
        <v>19</v>
      </c>
      <c r="D10" s="5" t="s">
        <v>20</v>
      </c>
      <c r="E10" s="5" t="s">
        <v>21</v>
      </c>
      <c r="F10" s="5" t="s">
        <v>22</v>
      </c>
      <c r="G10" s="5" t="s">
        <v>23</v>
      </c>
      <c r="H10" s="5" t="s">
        <v>24</v>
      </c>
      <c r="I10" s="5" t="s">
        <v>25</v>
      </c>
      <c r="J10" s="5" t="s">
        <v>26</v>
      </c>
      <c r="K10" s="5" t="s">
        <v>27</v>
      </c>
      <c r="L10" s="5" t="s">
        <v>28</v>
      </c>
      <c r="M10" s="5" t="s">
        <v>29</v>
      </c>
      <c r="N10" s="5">
        <v>1</v>
      </c>
      <c r="O10" s="5">
        <v>5000000</v>
      </c>
      <c r="P10" s="5">
        <f>O10*N10</f>
        <v>5000000</v>
      </c>
      <c r="Q10" s="5">
        <f>P10*1.16</f>
        <v>5800000</v>
      </c>
      <c r="R10" s="13"/>
    </row>
    <row r="11" spans="2:16383" ht="60.75" customHeight="1">
      <c r="B11" s="12" t="s">
        <v>30</v>
      </c>
      <c r="C11" s="5" t="s">
        <v>31</v>
      </c>
      <c r="D11" s="5" t="s">
        <v>32</v>
      </c>
      <c r="E11" s="5" t="s">
        <v>32</v>
      </c>
      <c r="F11" s="5" t="s">
        <v>33</v>
      </c>
      <c r="G11" s="5" t="s">
        <v>23</v>
      </c>
      <c r="H11" s="5" t="s">
        <v>25</v>
      </c>
      <c r="I11" s="5" t="s">
        <v>34</v>
      </c>
      <c r="J11" s="5"/>
      <c r="K11" s="5"/>
      <c r="L11" s="5" t="s">
        <v>35</v>
      </c>
      <c r="M11" s="5" t="s">
        <v>29</v>
      </c>
      <c r="N11" s="5">
        <v>1</v>
      </c>
      <c r="O11" s="5">
        <v>90921103.450000003</v>
      </c>
      <c r="P11" s="5">
        <v>90921103.450000003</v>
      </c>
      <c r="Q11" s="5">
        <f>P11*1.16</f>
        <v>105468480.00199999</v>
      </c>
      <c r="R11" s="13"/>
    </row>
    <row r="12" spans="2:16383" ht="58.5" customHeight="1">
      <c r="B12" s="12" t="s">
        <v>37</v>
      </c>
      <c r="C12" s="5" t="s">
        <v>38</v>
      </c>
      <c r="D12" s="5" t="s">
        <v>39</v>
      </c>
      <c r="E12" s="5" t="s">
        <v>39</v>
      </c>
      <c r="F12" s="5" t="s">
        <v>40</v>
      </c>
      <c r="G12" s="5" t="s">
        <v>41</v>
      </c>
      <c r="H12" s="5" t="s">
        <v>25</v>
      </c>
      <c r="I12" s="5" t="s">
        <v>42</v>
      </c>
      <c r="J12" s="5"/>
      <c r="K12" s="5"/>
      <c r="L12" s="5" t="s">
        <v>43</v>
      </c>
      <c r="M12" s="5" t="s">
        <v>29</v>
      </c>
      <c r="N12" s="5">
        <v>1</v>
      </c>
      <c r="O12" s="5" t="s">
        <v>44</v>
      </c>
      <c r="P12" s="5">
        <f>69000*542.16</f>
        <v>37409040</v>
      </c>
      <c r="Q12" s="5">
        <f>P12*1.16</f>
        <v>43394486.399999999</v>
      </c>
      <c r="R12" s="13" t="s">
        <v>45</v>
      </c>
    </row>
    <row r="13" spans="2:16383">
      <c r="B13" s="34" t="s">
        <v>36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6"/>
    </row>
    <row r="14" spans="2:16383" ht="72">
      <c r="B14" s="12" t="s">
        <v>46</v>
      </c>
      <c r="C14" s="5" t="s">
        <v>47</v>
      </c>
      <c r="D14" s="5" t="s">
        <v>48</v>
      </c>
      <c r="E14" s="5" t="s">
        <v>48</v>
      </c>
      <c r="F14" s="5" t="s">
        <v>49</v>
      </c>
      <c r="G14" s="5" t="s">
        <v>50</v>
      </c>
      <c r="H14" s="5" t="s">
        <v>25</v>
      </c>
      <c r="I14" s="5" t="s">
        <v>51</v>
      </c>
      <c r="J14" s="5"/>
      <c r="K14" s="5"/>
      <c r="L14" s="5" t="s">
        <v>35</v>
      </c>
      <c r="M14" s="5" t="s">
        <v>52</v>
      </c>
      <c r="N14" s="5">
        <v>100</v>
      </c>
      <c r="O14" s="5">
        <v>350</v>
      </c>
      <c r="P14" s="5">
        <f>N14*O14</f>
        <v>35000</v>
      </c>
      <c r="Q14" s="5">
        <f>P14*1.16</f>
        <v>40600</v>
      </c>
      <c r="R14" s="13"/>
    </row>
    <row r="15" spans="2:16383" ht="72">
      <c r="B15" s="12" t="s">
        <v>53</v>
      </c>
      <c r="C15" s="5" t="s">
        <v>54</v>
      </c>
      <c r="D15" s="5" t="s">
        <v>55</v>
      </c>
      <c r="E15" s="5" t="s">
        <v>55</v>
      </c>
      <c r="F15" s="5" t="s">
        <v>49</v>
      </c>
      <c r="G15" s="5" t="s">
        <v>50</v>
      </c>
      <c r="H15" s="5" t="s">
        <v>56</v>
      </c>
      <c r="I15" s="5" t="s">
        <v>51</v>
      </c>
      <c r="J15" s="5"/>
      <c r="K15" s="5"/>
      <c r="L15" s="5" t="s">
        <v>35</v>
      </c>
      <c r="M15" s="5" t="s">
        <v>52</v>
      </c>
      <c r="N15" s="5">
        <v>100</v>
      </c>
      <c r="O15" s="5">
        <v>100</v>
      </c>
      <c r="P15" s="5">
        <v>10000</v>
      </c>
      <c r="Q15" s="5">
        <v>11600</v>
      </c>
      <c r="R15" s="13"/>
    </row>
    <row r="16" spans="2:16383" ht="72">
      <c r="B16" s="12" t="s">
        <v>57</v>
      </c>
      <c r="C16" s="5" t="s">
        <v>58</v>
      </c>
      <c r="D16" s="5" t="s">
        <v>59</v>
      </c>
      <c r="E16" s="5" t="s">
        <v>59</v>
      </c>
      <c r="F16" s="5" t="s">
        <v>49</v>
      </c>
      <c r="G16" s="5" t="s">
        <v>50</v>
      </c>
      <c r="H16" s="5" t="s">
        <v>60</v>
      </c>
      <c r="I16" s="5" t="s">
        <v>51</v>
      </c>
      <c r="J16" s="5"/>
      <c r="K16" s="5"/>
      <c r="L16" s="5" t="s">
        <v>35</v>
      </c>
      <c r="M16" s="5" t="s">
        <v>52</v>
      </c>
      <c r="N16" s="5">
        <v>10</v>
      </c>
      <c r="O16" s="5">
        <v>800</v>
      </c>
      <c r="P16" s="5">
        <v>8000</v>
      </c>
      <c r="Q16" s="5">
        <v>9280</v>
      </c>
      <c r="R16" s="13"/>
    </row>
    <row r="17" spans="2:18" ht="72">
      <c r="B17" s="12" t="s">
        <v>61</v>
      </c>
      <c r="C17" s="5" t="s">
        <v>58</v>
      </c>
      <c r="D17" s="5" t="s">
        <v>62</v>
      </c>
      <c r="E17" s="5" t="s">
        <v>62</v>
      </c>
      <c r="F17" s="5" t="s">
        <v>49</v>
      </c>
      <c r="G17" s="5" t="s">
        <v>50</v>
      </c>
      <c r="H17" s="5" t="s">
        <v>60</v>
      </c>
      <c r="I17" s="5" t="s">
        <v>51</v>
      </c>
      <c r="J17" s="5"/>
      <c r="K17" s="5"/>
      <c r="L17" s="5" t="s">
        <v>35</v>
      </c>
      <c r="M17" s="5" t="s">
        <v>52</v>
      </c>
      <c r="N17" s="5">
        <v>2</v>
      </c>
      <c r="O17" s="5">
        <v>2500</v>
      </c>
      <c r="P17" s="5">
        <v>5000</v>
      </c>
      <c r="Q17" s="5">
        <v>5800</v>
      </c>
      <c r="R17" s="13"/>
    </row>
    <row r="18" spans="2:18" ht="72">
      <c r="B18" s="12" t="s">
        <v>63</v>
      </c>
      <c r="C18" s="5" t="s">
        <v>64</v>
      </c>
      <c r="D18" s="5" t="s">
        <v>65</v>
      </c>
      <c r="E18" s="5" t="s">
        <v>65</v>
      </c>
      <c r="F18" s="5" t="s">
        <v>49</v>
      </c>
      <c r="G18" s="5" t="s">
        <v>50</v>
      </c>
      <c r="H18" s="5" t="s">
        <v>60</v>
      </c>
      <c r="I18" s="5" t="s">
        <v>51</v>
      </c>
      <c r="J18" s="5"/>
      <c r="K18" s="5"/>
      <c r="L18" s="5" t="s">
        <v>35</v>
      </c>
      <c r="M18" s="5" t="s">
        <v>52</v>
      </c>
      <c r="N18" s="5">
        <v>15</v>
      </c>
      <c r="O18" s="5">
        <v>300</v>
      </c>
      <c r="P18" s="5">
        <v>4500</v>
      </c>
      <c r="Q18" s="5">
        <v>5220</v>
      </c>
      <c r="R18" s="13"/>
    </row>
    <row r="19" spans="2:18" ht="72">
      <c r="B19" s="12" t="s">
        <v>66</v>
      </c>
      <c r="C19" s="5" t="s">
        <v>67</v>
      </c>
      <c r="D19" s="5" t="s">
        <v>68</v>
      </c>
      <c r="E19" s="5" t="s">
        <v>69</v>
      </c>
      <c r="F19" s="5" t="s">
        <v>49</v>
      </c>
      <c r="G19" s="5" t="s">
        <v>50</v>
      </c>
      <c r="H19" s="5" t="s">
        <v>60</v>
      </c>
      <c r="I19" s="5" t="s">
        <v>51</v>
      </c>
      <c r="J19" s="5"/>
      <c r="K19" s="5"/>
      <c r="L19" s="5" t="s">
        <v>35</v>
      </c>
      <c r="M19" s="5" t="s">
        <v>52</v>
      </c>
      <c r="N19" s="5">
        <v>30</v>
      </c>
      <c r="O19" s="5">
        <v>1350</v>
      </c>
      <c r="P19" s="5">
        <v>40500</v>
      </c>
      <c r="Q19" s="5">
        <v>46980</v>
      </c>
      <c r="R19" s="13"/>
    </row>
    <row r="20" spans="2:18" ht="72">
      <c r="B20" s="12" t="s">
        <v>70</v>
      </c>
      <c r="C20" s="5" t="s">
        <v>71</v>
      </c>
      <c r="D20" s="5" t="s">
        <v>72</v>
      </c>
      <c r="E20" s="5" t="s">
        <v>72</v>
      </c>
      <c r="F20" s="5" t="s">
        <v>49</v>
      </c>
      <c r="G20" s="5" t="s">
        <v>50</v>
      </c>
      <c r="H20" s="5" t="s">
        <v>60</v>
      </c>
      <c r="I20" s="5" t="s">
        <v>51</v>
      </c>
      <c r="J20" s="5"/>
      <c r="K20" s="5"/>
      <c r="L20" s="5" t="s">
        <v>35</v>
      </c>
      <c r="M20" s="5" t="s">
        <v>52</v>
      </c>
      <c r="N20" s="5">
        <v>15</v>
      </c>
      <c r="O20" s="5">
        <v>400</v>
      </c>
      <c r="P20" s="5">
        <v>6000</v>
      </c>
      <c r="Q20" s="5">
        <v>6960</v>
      </c>
      <c r="R20" s="13"/>
    </row>
    <row r="21" spans="2:18" ht="72">
      <c r="B21" s="12" t="s">
        <v>73</v>
      </c>
      <c r="C21" s="5" t="s">
        <v>74</v>
      </c>
      <c r="D21" s="5" t="s">
        <v>75</v>
      </c>
      <c r="E21" s="5" t="s">
        <v>76</v>
      </c>
      <c r="F21" s="5" t="s">
        <v>49</v>
      </c>
      <c r="G21" s="5" t="s">
        <v>50</v>
      </c>
      <c r="H21" s="5" t="s">
        <v>60</v>
      </c>
      <c r="I21" s="5" t="s">
        <v>51</v>
      </c>
      <c r="J21" s="5"/>
      <c r="K21" s="5"/>
      <c r="L21" s="5" t="s">
        <v>35</v>
      </c>
      <c r="M21" s="5" t="s">
        <v>77</v>
      </c>
      <c r="N21" s="5">
        <v>30</v>
      </c>
      <c r="O21" s="5">
        <v>250</v>
      </c>
      <c r="P21" s="5">
        <v>7500</v>
      </c>
      <c r="Q21" s="5">
        <v>8700</v>
      </c>
      <c r="R21" s="13"/>
    </row>
    <row r="22" spans="2:18" ht="72">
      <c r="B22" s="12" t="s">
        <v>78</v>
      </c>
      <c r="C22" s="5" t="s">
        <v>79</v>
      </c>
      <c r="D22" s="5" t="s">
        <v>80</v>
      </c>
      <c r="E22" s="5" t="s">
        <v>81</v>
      </c>
      <c r="F22" s="5" t="s">
        <v>49</v>
      </c>
      <c r="G22" s="5" t="s">
        <v>50</v>
      </c>
      <c r="H22" s="5" t="s">
        <v>60</v>
      </c>
      <c r="I22" s="5" t="s">
        <v>51</v>
      </c>
      <c r="J22" s="5"/>
      <c r="K22" s="5"/>
      <c r="L22" s="5" t="s">
        <v>35</v>
      </c>
      <c r="M22" s="5" t="s">
        <v>77</v>
      </c>
      <c r="N22" s="5">
        <v>50</v>
      </c>
      <c r="O22" s="5">
        <v>220</v>
      </c>
      <c r="P22" s="5">
        <v>11000</v>
      </c>
      <c r="Q22" s="5">
        <v>12760</v>
      </c>
      <c r="R22" s="13"/>
    </row>
    <row r="23" spans="2:18" ht="72">
      <c r="B23" s="12" t="s">
        <v>82</v>
      </c>
      <c r="C23" s="5" t="s">
        <v>83</v>
      </c>
      <c r="D23" s="5" t="s">
        <v>84</v>
      </c>
      <c r="E23" s="5" t="s">
        <v>85</v>
      </c>
      <c r="F23" s="5" t="s">
        <v>49</v>
      </c>
      <c r="G23" s="5" t="s">
        <v>50</v>
      </c>
      <c r="H23" s="5" t="s">
        <v>60</v>
      </c>
      <c r="I23" s="5" t="s">
        <v>51</v>
      </c>
      <c r="J23" s="5"/>
      <c r="K23" s="5"/>
      <c r="L23" s="5" t="s">
        <v>35</v>
      </c>
      <c r="M23" s="5" t="s">
        <v>77</v>
      </c>
      <c r="N23" s="5">
        <v>50</v>
      </c>
      <c r="O23" s="5">
        <v>150</v>
      </c>
      <c r="P23" s="5">
        <v>7500</v>
      </c>
      <c r="Q23" s="5">
        <v>8700</v>
      </c>
      <c r="R23" s="13"/>
    </row>
    <row r="24" spans="2:18" ht="72">
      <c r="B24" s="12" t="s">
        <v>86</v>
      </c>
      <c r="C24" s="5" t="s">
        <v>87</v>
      </c>
      <c r="D24" s="5" t="s">
        <v>88</v>
      </c>
      <c r="E24" s="5" t="s">
        <v>89</v>
      </c>
      <c r="F24" s="5" t="s">
        <v>49</v>
      </c>
      <c r="G24" s="5" t="s">
        <v>50</v>
      </c>
      <c r="H24" s="5" t="s">
        <v>60</v>
      </c>
      <c r="I24" s="5" t="s">
        <v>51</v>
      </c>
      <c r="J24" s="5"/>
      <c r="K24" s="5"/>
      <c r="L24" s="5" t="s">
        <v>35</v>
      </c>
      <c r="M24" s="5" t="s">
        <v>52</v>
      </c>
      <c r="N24" s="5">
        <v>15</v>
      </c>
      <c r="O24" s="5">
        <v>125</v>
      </c>
      <c r="P24" s="5">
        <v>1875</v>
      </c>
      <c r="Q24" s="5">
        <v>2175</v>
      </c>
      <c r="R24" s="13"/>
    </row>
    <row r="25" spans="2:18" ht="72">
      <c r="B25" s="12" t="s">
        <v>90</v>
      </c>
      <c r="C25" s="5" t="s">
        <v>91</v>
      </c>
      <c r="D25" s="5" t="s">
        <v>92</v>
      </c>
      <c r="E25" s="5" t="s">
        <v>93</v>
      </c>
      <c r="F25" s="5" t="s">
        <v>49</v>
      </c>
      <c r="G25" s="5" t="s">
        <v>50</v>
      </c>
      <c r="H25" s="5" t="s">
        <v>60</v>
      </c>
      <c r="I25" s="5" t="s">
        <v>51</v>
      </c>
      <c r="J25" s="5"/>
      <c r="K25" s="5"/>
      <c r="L25" s="5" t="s">
        <v>35</v>
      </c>
      <c r="M25" s="5" t="s">
        <v>77</v>
      </c>
      <c r="N25" s="5">
        <v>15</v>
      </c>
      <c r="O25" s="5">
        <v>450</v>
      </c>
      <c r="P25" s="5">
        <v>6750</v>
      </c>
      <c r="Q25" s="5">
        <v>7830</v>
      </c>
      <c r="R25" s="13"/>
    </row>
    <row r="26" spans="2:18" ht="72">
      <c r="B26" s="12" t="s">
        <v>94</v>
      </c>
      <c r="C26" s="5" t="s">
        <v>95</v>
      </c>
      <c r="D26" s="5" t="s">
        <v>96</v>
      </c>
      <c r="E26" s="5" t="s">
        <v>97</v>
      </c>
      <c r="F26" s="5" t="s">
        <v>49</v>
      </c>
      <c r="G26" s="5" t="s">
        <v>50</v>
      </c>
      <c r="H26" s="5" t="s">
        <v>60</v>
      </c>
      <c r="I26" s="5" t="s">
        <v>51</v>
      </c>
      <c r="J26" s="5"/>
      <c r="K26" s="5"/>
      <c r="L26" s="5" t="s">
        <v>35</v>
      </c>
      <c r="M26" s="5" t="s">
        <v>52</v>
      </c>
      <c r="N26" s="5">
        <v>30</v>
      </c>
      <c r="O26" s="5">
        <v>1150</v>
      </c>
      <c r="P26" s="5">
        <v>34500</v>
      </c>
      <c r="Q26" s="5">
        <v>40020</v>
      </c>
      <c r="R26" s="13"/>
    </row>
    <row r="27" spans="2:18" ht="72">
      <c r="B27" s="12" t="s">
        <v>98</v>
      </c>
      <c r="C27" s="5" t="s">
        <v>99</v>
      </c>
      <c r="D27" s="5" t="s">
        <v>100</v>
      </c>
      <c r="E27" s="5" t="s">
        <v>101</v>
      </c>
      <c r="F27" s="5" t="s">
        <v>49</v>
      </c>
      <c r="G27" s="5" t="s">
        <v>50</v>
      </c>
      <c r="H27" s="5" t="s">
        <v>60</v>
      </c>
      <c r="I27" s="5" t="s">
        <v>51</v>
      </c>
      <c r="J27" s="5"/>
      <c r="K27" s="5"/>
      <c r="L27" s="5" t="s">
        <v>35</v>
      </c>
      <c r="M27" s="5" t="s">
        <v>52</v>
      </c>
      <c r="N27" s="5">
        <v>15</v>
      </c>
      <c r="O27" s="5">
        <v>100</v>
      </c>
      <c r="P27" s="5">
        <v>1500</v>
      </c>
      <c r="Q27" s="5">
        <v>1740</v>
      </c>
      <c r="R27" s="13"/>
    </row>
    <row r="28" spans="2:18" ht="72">
      <c r="B28" s="12" t="s">
        <v>102</v>
      </c>
      <c r="C28" s="5" t="s">
        <v>103</v>
      </c>
      <c r="D28" s="5" t="s">
        <v>104</v>
      </c>
      <c r="E28" s="5" t="s">
        <v>105</v>
      </c>
      <c r="F28" s="5" t="s">
        <v>49</v>
      </c>
      <c r="G28" s="5" t="s">
        <v>50</v>
      </c>
      <c r="H28" s="5" t="s">
        <v>60</v>
      </c>
      <c r="I28" s="5" t="s">
        <v>51</v>
      </c>
      <c r="J28" s="5"/>
      <c r="K28" s="5"/>
      <c r="L28" s="5" t="s">
        <v>35</v>
      </c>
      <c r="M28" s="5" t="s">
        <v>77</v>
      </c>
      <c r="N28" s="5">
        <v>50</v>
      </c>
      <c r="O28" s="5">
        <v>120</v>
      </c>
      <c r="P28" s="5">
        <v>6000</v>
      </c>
      <c r="Q28" s="5">
        <v>6960</v>
      </c>
      <c r="R28" s="13"/>
    </row>
    <row r="29" spans="2:18" ht="72">
      <c r="B29" s="12" t="s">
        <v>106</v>
      </c>
      <c r="C29" s="5" t="s">
        <v>107</v>
      </c>
      <c r="D29" s="5" t="s">
        <v>108</v>
      </c>
      <c r="E29" s="5" t="s">
        <v>109</v>
      </c>
      <c r="F29" s="5" t="s">
        <v>49</v>
      </c>
      <c r="G29" s="5" t="s">
        <v>50</v>
      </c>
      <c r="H29" s="5" t="s">
        <v>60</v>
      </c>
      <c r="I29" s="5" t="s">
        <v>51</v>
      </c>
      <c r="J29" s="5"/>
      <c r="K29" s="5"/>
      <c r="L29" s="5" t="s">
        <v>35</v>
      </c>
      <c r="M29" s="5" t="s">
        <v>77</v>
      </c>
      <c r="N29" s="5">
        <v>20</v>
      </c>
      <c r="O29" s="5">
        <v>700</v>
      </c>
      <c r="P29" s="5">
        <v>14000</v>
      </c>
      <c r="Q29" s="5">
        <v>16240</v>
      </c>
      <c r="R29" s="13"/>
    </row>
    <row r="30" spans="2:18" ht="72">
      <c r="B30" s="12" t="s">
        <v>110</v>
      </c>
      <c r="C30" s="5" t="s">
        <v>107</v>
      </c>
      <c r="D30" s="5" t="s">
        <v>111</v>
      </c>
      <c r="E30" s="5" t="s">
        <v>109</v>
      </c>
      <c r="F30" s="5" t="s">
        <v>49</v>
      </c>
      <c r="G30" s="5" t="s">
        <v>50</v>
      </c>
      <c r="H30" s="5" t="s">
        <v>60</v>
      </c>
      <c r="I30" s="5" t="s">
        <v>51</v>
      </c>
      <c r="J30" s="5"/>
      <c r="K30" s="5"/>
      <c r="L30" s="5" t="s">
        <v>35</v>
      </c>
      <c r="M30" s="5" t="s">
        <v>77</v>
      </c>
      <c r="N30" s="5">
        <v>30</v>
      </c>
      <c r="O30" s="5">
        <v>1000</v>
      </c>
      <c r="P30" s="5">
        <v>30000</v>
      </c>
      <c r="Q30" s="5">
        <v>34800</v>
      </c>
      <c r="R30" s="13"/>
    </row>
    <row r="31" spans="2:18" ht="72">
      <c r="B31" s="12" t="s">
        <v>112</v>
      </c>
      <c r="C31" s="5" t="s">
        <v>113</v>
      </c>
      <c r="D31" s="5" t="s">
        <v>114</v>
      </c>
      <c r="E31" s="5" t="s">
        <v>115</v>
      </c>
      <c r="F31" s="5" t="s">
        <v>49</v>
      </c>
      <c r="G31" s="5" t="s">
        <v>50</v>
      </c>
      <c r="H31" s="5" t="s">
        <v>60</v>
      </c>
      <c r="I31" s="5" t="s">
        <v>51</v>
      </c>
      <c r="J31" s="5"/>
      <c r="K31" s="5"/>
      <c r="L31" s="5" t="s">
        <v>35</v>
      </c>
      <c r="M31" s="5" t="s">
        <v>52</v>
      </c>
      <c r="N31" s="5">
        <v>50</v>
      </c>
      <c r="O31" s="5">
        <v>750</v>
      </c>
      <c r="P31" s="5">
        <v>37500</v>
      </c>
      <c r="Q31" s="5">
        <v>43500</v>
      </c>
      <c r="R31" s="13"/>
    </row>
    <row r="32" spans="2:18" ht="72">
      <c r="B32" s="12" t="s">
        <v>116</v>
      </c>
      <c r="C32" s="5" t="s">
        <v>117</v>
      </c>
      <c r="D32" s="5" t="s">
        <v>118</v>
      </c>
      <c r="E32" s="5" t="s">
        <v>118</v>
      </c>
      <c r="F32" s="5" t="s">
        <v>49</v>
      </c>
      <c r="G32" s="5" t="s">
        <v>50</v>
      </c>
      <c r="H32" s="5" t="s">
        <v>60</v>
      </c>
      <c r="I32" s="5" t="s">
        <v>51</v>
      </c>
      <c r="J32" s="5"/>
      <c r="K32" s="5"/>
      <c r="L32" s="5" t="s">
        <v>35</v>
      </c>
      <c r="M32" s="5" t="s">
        <v>77</v>
      </c>
      <c r="N32" s="5">
        <v>50</v>
      </c>
      <c r="O32" s="5">
        <v>1740</v>
      </c>
      <c r="P32" s="5">
        <v>87000</v>
      </c>
      <c r="Q32" s="5">
        <v>100920</v>
      </c>
      <c r="R32" s="13"/>
    </row>
    <row r="33" spans="2:18" ht="72">
      <c r="B33" s="12" t="s">
        <v>119</v>
      </c>
      <c r="C33" s="5" t="s">
        <v>120</v>
      </c>
      <c r="D33" s="5" t="s">
        <v>121</v>
      </c>
      <c r="E33" s="5" t="s">
        <v>122</v>
      </c>
      <c r="F33" s="5" t="s">
        <v>49</v>
      </c>
      <c r="G33" s="5" t="s">
        <v>50</v>
      </c>
      <c r="H33" s="5" t="s">
        <v>60</v>
      </c>
      <c r="I33" s="5" t="s">
        <v>51</v>
      </c>
      <c r="J33" s="5"/>
      <c r="K33" s="5"/>
      <c r="L33" s="5" t="s">
        <v>35</v>
      </c>
      <c r="M33" s="5" t="s">
        <v>52</v>
      </c>
      <c r="N33" s="5">
        <v>20</v>
      </c>
      <c r="O33" s="5">
        <v>250</v>
      </c>
      <c r="P33" s="5">
        <v>5000</v>
      </c>
      <c r="Q33" s="5">
        <v>5800</v>
      </c>
      <c r="R33" s="13"/>
    </row>
    <row r="34" spans="2:18" ht="72">
      <c r="B34" s="12" t="s">
        <v>123</v>
      </c>
      <c r="C34" s="5" t="s">
        <v>124</v>
      </c>
      <c r="D34" s="5" t="s">
        <v>125</v>
      </c>
      <c r="E34" s="5" t="s">
        <v>126</v>
      </c>
      <c r="F34" s="5" t="s">
        <v>49</v>
      </c>
      <c r="G34" s="5" t="s">
        <v>50</v>
      </c>
      <c r="H34" s="5" t="s">
        <v>60</v>
      </c>
      <c r="I34" s="5" t="s">
        <v>51</v>
      </c>
      <c r="J34" s="5"/>
      <c r="K34" s="5"/>
      <c r="L34" s="5" t="s">
        <v>35</v>
      </c>
      <c r="M34" s="5" t="s">
        <v>52</v>
      </c>
      <c r="N34" s="5">
        <v>2</v>
      </c>
      <c r="O34" s="5">
        <v>38000</v>
      </c>
      <c r="P34" s="5">
        <v>76000</v>
      </c>
      <c r="Q34" s="5">
        <v>88160</v>
      </c>
      <c r="R34" s="13"/>
    </row>
    <row r="35" spans="2:18" ht="72">
      <c r="B35" s="12" t="s">
        <v>127</v>
      </c>
      <c r="C35" s="5" t="s">
        <v>124</v>
      </c>
      <c r="D35" s="5" t="s">
        <v>128</v>
      </c>
      <c r="E35" s="5" t="s">
        <v>126</v>
      </c>
      <c r="F35" s="5" t="s">
        <v>49</v>
      </c>
      <c r="G35" s="5" t="s">
        <v>50</v>
      </c>
      <c r="H35" s="5" t="s">
        <v>60</v>
      </c>
      <c r="I35" s="5" t="s">
        <v>51</v>
      </c>
      <c r="J35" s="5"/>
      <c r="K35" s="5"/>
      <c r="L35" s="5" t="s">
        <v>35</v>
      </c>
      <c r="M35" s="5" t="s">
        <v>52</v>
      </c>
      <c r="N35" s="5">
        <v>2</v>
      </c>
      <c r="O35" s="5">
        <v>27000</v>
      </c>
      <c r="P35" s="5">
        <v>54000</v>
      </c>
      <c r="Q35" s="5">
        <v>62640</v>
      </c>
      <c r="R35" s="13"/>
    </row>
    <row r="36" spans="2:18" ht="72">
      <c r="B36" s="12" t="s">
        <v>129</v>
      </c>
      <c r="C36" s="5" t="s">
        <v>130</v>
      </c>
      <c r="D36" s="5" t="s">
        <v>131</v>
      </c>
      <c r="E36" s="5" t="s">
        <v>132</v>
      </c>
      <c r="F36" s="5" t="s">
        <v>49</v>
      </c>
      <c r="G36" s="5" t="s">
        <v>50</v>
      </c>
      <c r="H36" s="5" t="s">
        <v>60</v>
      </c>
      <c r="I36" s="5" t="s">
        <v>51</v>
      </c>
      <c r="J36" s="5"/>
      <c r="K36" s="5"/>
      <c r="L36" s="5" t="s">
        <v>35</v>
      </c>
      <c r="M36" s="5" t="s">
        <v>52</v>
      </c>
      <c r="N36" s="5">
        <v>30</v>
      </c>
      <c r="O36" s="5">
        <v>1150</v>
      </c>
      <c r="P36" s="5">
        <v>34500</v>
      </c>
      <c r="Q36" s="5">
        <v>40020</v>
      </c>
      <c r="R36" s="13"/>
    </row>
    <row r="37" spans="2:18" ht="72">
      <c r="B37" s="12" t="s">
        <v>133</v>
      </c>
      <c r="C37" s="5" t="s">
        <v>134</v>
      </c>
      <c r="D37" s="5" t="s">
        <v>135</v>
      </c>
      <c r="E37" s="5" t="s">
        <v>135</v>
      </c>
      <c r="F37" s="5" t="s">
        <v>49</v>
      </c>
      <c r="G37" s="5" t="s">
        <v>50</v>
      </c>
      <c r="H37" s="5" t="s">
        <v>60</v>
      </c>
      <c r="I37" s="5" t="s">
        <v>51</v>
      </c>
      <c r="J37" s="5"/>
      <c r="K37" s="5"/>
      <c r="L37" s="5" t="s">
        <v>35</v>
      </c>
      <c r="M37" s="5" t="s">
        <v>52</v>
      </c>
      <c r="N37" s="5">
        <v>3</v>
      </c>
      <c r="O37" s="5">
        <v>350</v>
      </c>
      <c r="P37" s="5">
        <v>1050</v>
      </c>
      <c r="Q37" s="5">
        <v>1218</v>
      </c>
      <c r="R37" s="13"/>
    </row>
    <row r="38" spans="2:18" ht="72">
      <c r="B38" s="12" t="s">
        <v>136</v>
      </c>
      <c r="C38" s="5" t="s">
        <v>137</v>
      </c>
      <c r="D38" s="5" t="s">
        <v>138</v>
      </c>
      <c r="E38" s="5" t="s">
        <v>138</v>
      </c>
      <c r="F38" s="5" t="s">
        <v>49</v>
      </c>
      <c r="G38" s="5" t="s">
        <v>50</v>
      </c>
      <c r="H38" s="5" t="s">
        <v>60</v>
      </c>
      <c r="I38" s="5" t="s">
        <v>51</v>
      </c>
      <c r="J38" s="5"/>
      <c r="K38" s="5"/>
      <c r="L38" s="5" t="s">
        <v>35</v>
      </c>
      <c r="M38" s="5" t="s">
        <v>52</v>
      </c>
      <c r="N38" s="5">
        <v>3</v>
      </c>
      <c r="O38" s="5">
        <v>930</v>
      </c>
      <c r="P38" s="5">
        <v>2790</v>
      </c>
      <c r="Q38" s="5" t="s">
        <v>139</v>
      </c>
      <c r="R38" s="13"/>
    </row>
    <row r="39" spans="2:18" ht="72">
      <c r="B39" s="12" t="s">
        <v>140</v>
      </c>
      <c r="C39" s="5" t="s">
        <v>141</v>
      </c>
      <c r="D39" s="5" t="s">
        <v>142</v>
      </c>
      <c r="E39" s="5" t="s">
        <v>142</v>
      </c>
      <c r="F39" s="5" t="s">
        <v>49</v>
      </c>
      <c r="G39" s="5" t="s">
        <v>50</v>
      </c>
      <c r="H39" s="5" t="s">
        <v>60</v>
      </c>
      <c r="I39" s="5" t="s">
        <v>51</v>
      </c>
      <c r="J39" s="5"/>
      <c r="K39" s="5"/>
      <c r="L39" s="5" t="s">
        <v>35</v>
      </c>
      <c r="M39" s="5" t="s">
        <v>52</v>
      </c>
      <c r="N39" s="5">
        <v>3</v>
      </c>
      <c r="O39" s="5">
        <v>600</v>
      </c>
      <c r="P39" s="5">
        <v>1800</v>
      </c>
      <c r="Q39" s="5">
        <v>2088</v>
      </c>
      <c r="R39" s="13"/>
    </row>
    <row r="40" spans="2:18" ht="72">
      <c r="B40" s="12" t="s">
        <v>143</v>
      </c>
      <c r="C40" s="5" t="s">
        <v>144</v>
      </c>
      <c r="D40" s="5" t="s">
        <v>145</v>
      </c>
      <c r="E40" s="5" t="s">
        <v>145</v>
      </c>
      <c r="F40" s="5" t="s">
        <v>49</v>
      </c>
      <c r="G40" s="5" t="s">
        <v>50</v>
      </c>
      <c r="H40" s="5" t="s">
        <v>60</v>
      </c>
      <c r="I40" s="5" t="s">
        <v>51</v>
      </c>
      <c r="J40" s="5"/>
      <c r="K40" s="5"/>
      <c r="L40" s="5" t="s">
        <v>35</v>
      </c>
      <c r="M40" s="5" t="s">
        <v>52</v>
      </c>
      <c r="N40" s="5">
        <v>15</v>
      </c>
      <c r="O40" s="5">
        <v>300</v>
      </c>
      <c r="P40" s="5">
        <v>4500</v>
      </c>
      <c r="Q40" s="5">
        <v>5220</v>
      </c>
      <c r="R40" s="13"/>
    </row>
    <row r="41" spans="2:18" ht="72">
      <c r="B41" s="12" t="s">
        <v>146</v>
      </c>
      <c r="C41" s="5" t="s">
        <v>147</v>
      </c>
      <c r="D41" s="5" t="s">
        <v>148</v>
      </c>
      <c r="E41" s="5" t="s">
        <v>149</v>
      </c>
      <c r="F41" s="5" t="s">
        <v>49</v>
      </c>
      <c r="G41" s="5" t="s">
        <v>50</v>
      </c>
      <c r="H41" s="5" t="s">
        <v>60</v>
      </c>
      <c r="I41" s="5" t="s">
        <v>51</v>
      </c>
      <c r="J41" s="5"/>
      <c r="K41" s="5"/>
      <c r="L41" s="5" t="s">
        <v>35</v>
      </c>
      <c r="M41" s="5" t="s">
        <v>52</v>
      </c>
      <c r="N41" s="5">
        <v>15</v>
      </c>
      <c r="O41" s="5">
        <v>650</v>
      </c>
      <c r="P41" s="5">
        <v>9750</v>
      </c>
      <c r="Q41" s="5">
        <v>11310</v>
      </c>
      <c r="R41" s="13"/>
    </row>
    <row r="42" spans="2:18" ht="72">
      <c r="B42" s="12" t="s">
        <v>150</v>
      </c>
      <c r="C42" s="5" t="s">
        <v>151</v>
      </c>
      <c r="D42" s="5" t="s">
        <v>152</v>
      </c>
      <c r="E42" s="5" t="s">
        <v>153</v>
      </c>
      <c r="F42" s="5" t="s">
        <v>49</v>
      </c>
      <c r="G42" s="5" t="s">
        <v>50</v>
      </c>
      <c r="H42" s="5" t="s">
        <v>60</v>
      </c>
      <c r="I42" s="5" t="s">
        <v>51</v>
      </c>
      <c r="J42" s="5"/>
      <c r="K42" s="5"/>
      <c r="L42" s="5" t="s">
        <v>35</v>
      </c>
      <c r="M42" s="5" t="s">
        <v>52</v>
      </c>
      <c r="N42" s="5">
        <v>5</v>
      </c>
      <c r="O42" s="5">
        <v>650</v>
      </c>
      <c r="P42" s="5">
        <v>3250</v>
      </c>
      <c r="Q42" s="5">
        <v>3770</v>
      </c>
      <c r="R42" s="13"/>
    </row>
    <row r="43" spans="2:18" ht="72">
      <c r="B43" s="12" t="s">
        <v>154</v>
      </c>
      <c r="C43" s="5" t="s">
        <v>155</v>
      </c>
      <c r="D43" s="5" t="s">
        <v>156</v>
      </c>
      <c r="E43" s="5" t="s">
        <v>156</v>
      </c>
      <c r="F43" s="5" t="s">
        <v>49</v>
      </c>
      <c r="G43" s="5" t="s">
        <v>50</v>
      </c>
      <c r="H43" s="5" t="s">
        <v>60</v>
      </c>
      <c r="I43" s="5" t="s">
        <v>51</v>
      </c>
      <c r="J43" s="5"/>
      <c r="K43" s="5"/>
      <c r="L43" s="5" t="s">
        <v>35</v>
      </c>
      <c r="M43" s="5" t="s">
        <v>52</v>
      </c>
      <c r="N43" s="5">
        <v>15</v>
      </c>
      <c r="O43" s="5">
        <v>3600</v>
      </c>
      <c r="P43" s="5">
        <v>54000</v>
      </c>
      <c r="Q43" s="5">
        <v>62640</v>
      </c>
      <c r="R43" s="13"/>
    </row>
    <row r="44" spans="2:18" ht="72">
      <c r="B44" s="12" t="s">
        <v>157</v>
      </c>
      <c r="C44" s="5" t="s">
        <v>158</v>
      </c>
      <c r="D44" s="5" t="s">
        <v>159</v>
      </c>
      <c r="E44" s="5" t="s">
        <v>159</v>
      </c>
      <c r="F44" s="5" t="s">
        <v>49</v>
      </c>
      <c r="G44" s="5" t="s">
        <v>50</v>
      </c>
      <c r="H44" s="5" t="s">
        <v>60</v>
      </c>
      <c r="I44" s="5" t="s">
        <v>51</v>
      </c>
      <c r="J44" s="5"/>
      <c r="K44" s="5"/>
      <c r="L44" s="5" t="s">
        <v>35</v>
      </c>
      <c r="M44" s="5" t="s">
        <v>52</v>
      </c>
      <c r="N44" s="5">
        <v>15</v>
      </c>
      <c r="O44" s="5">
        <v>2550</v>
      </c>
      <c r="P44" s="5">
        <v>38250</v>
      </c>
      <c r="Q44" s="5">
        <v>44370</v>
      </c>
      <c r="R44" s="13"/>
    </row>
    <row r="45" spans="2:18" ht="72">
      <c r="B45" s="12" t="s">
        <v>160</v>
      </c>
      <c r="C45" s="5" t="s">
        <v>158</v>
      </c>
      <c r="D45" s="5" t="s">
        <v>161</v>
      </c>
      <c r="E45" s="5" t="s">
        <v>161</v>
      </c>
      <c r="F45" s="5" t="s">
        <v>49</v>
      </c>
      <c r="G45" s="5" t="s">
        <v>50</v>
      </c>
      <c r="H45" s="5" t="s">
        <v>60</v>
      </c>
      <c r="I45" s="5" t="s">
        <v>51</v>
      </c>
      <c r="J45" s="5"/>
      <c r="K45" s="5"/>
      <c r="L45" s="5" t="s">
        <v>35</v>
      </c>
      <c r="M45" s="5" t="s">
        <v>52</v>
      </c>
      <c r="N45" s="5">
        <v>15</v>
      </c>
      <c r="O45" s="5">
        <v>2550</v>
      </c>
      <c r="P45" s="5">
        <v>38250</v>
      </c>
      <c r="Q45" s="5">
        <v>44370</v>
      </c>
      <c r="R45" s="13"/>
    </row>
    <row r="46" spans="2:18" ht="72">
      <c r="B46" s="12" t="s">
        <v>162</v>
      </c>
      <c r="C46" s="5" t="s">
        <v>163</v>
      </c>
      <c r="D46" s="5" t="s">
        <v>164</v>
      </c>
      <c r="E46" s="5" t="s">
        <v>164</v>
      </c>
      <c r="F46" s="5" t="s">
        <v>49</v>
      </c>
      <c r="G46" s="5" t="s">
        <v>50</v>
      </c>
      <c r="H46" s="5" t="s">
        <v>60</v>
      </c>
      <c r="I46" s="5" t="s">
        <v>51</v>
      </c>
      <c r="J46" s="5"/>
      <c r="K46" s="5"/>
      <c r="L46" s="5" t="s">
        <v>35</v>
      </c>
      <c r="M46" s="5" t="s">
        <v>52</v>
      </c>
      <c r="N46" s="5">
        <v>30</v>
      </c>
      <c r="O46" s="5">
        <v>350</v>
      </c>
      <c r="P46" s="5">
        <v>10500</v>
      </c>
      <c r="Q46" s="5">
        <v>12180</v>
      </c>
      <c r="R46" s="13"/>
    </row>
    <row r="47" spans="2:18" ht="72">
      <c r="B47" s="12" t="s">
        <v>165</v>
      </c>
      <c r="C47" s="5" t="s">
        <v>166</v>
      </c>
      <c r="D47" s="5" t="s">
        <v>167</v>
      </c>
      <c r="E47" s="5" t="s">
        <v>168</v>
      </c>
      <c r="F47" s="5" t="s">
        <v>49</v>
      </c>
      <c r="G47" s="5" t="s">
        <v>50</v>
      </c>
      <c r="H47" s="5" t="s">
        <v>60</v>
      </c>
      <c r="I47" s="5" t="s">
        <v>51</v>
      </c>
      <c r="J47" s="5"/>
      <c r="K47" s="5"/>
      <c r="L47" s="5" t="s">
        <v>35</v>
      </c>
      <c r="M47" s="5" t="s">
        <v>52</v>
      </c>
      <c r="N47" s="5">
        <v>3</v>
      </c>
      <c r="O47" s="5">
        <v>4500</v>
      </c>
      <c r="P47" s="5">
        <f>N47*O47</f>
        <v>13500</v>
      </c>
      <c r="Q47" s="5">
        <f>P47*1.16</f>
        <v>15659.999999999998</v>
      </c>
      <c r="R47" s="13"/>
    </row>
    <row r="48" spans="2:18" ht="72">
      <c r="B48" s="12" t="s">
        <v>169</v>
      </c>
      <c r="C48" s="5" t="s">
        <v>170</v>
      </c>
      <c r="D48" s="5" t="s">
        <v>171</v>
      </c>
      <c r="E48" s="5" t="s">
        <v>168</v>
      </c>
      <c r="F48" s="5" t="s">
        <v>49</v>
      </c>
      <c r="G48" s="5" t="s">
        <v>50</v>
      </c>
      <c r="H48" s="5" t="s">
        <v>60</v>
      </c>
      <c r="I48" s="5" t="s">
        <v>51</v>
      </c>
      <c r="J48" s="5"/>
      <c r="K48" s="5"/>
      <c r="L48" s="5" t="s">
        <v>35</v>
      </c>
      <c r="M48" s="5" t="s">
        <v>52</v>
      </c>
      <c r="N48" s="5">
        <v>30</v>
      </c>
      <c r="O48" s="5">
        <v>350</v>
      </c>
      <c r="P48" s="5">
        <v>10500</v>
      </c>
      <c r="Q48" s="5">
        <v>12180</v>
      </c>
      <c r="R48" s="13"/>
    </row>
    <row r="49" spans="2:18" ht="72">
      <c r="B49" s="12" t="s">
        <v>172</v>
      </c>
      <c r="C49" s="5" t="s">
        <v>174</v>
      </c>
      <c r="D49" s="5" t="s">
        <v>175</v>
      </c>
      <c r="E49" s="5" t="s">
        <v>176</v>
      </c>
      <c r="F49" s="5" t="s">
        <v>49</v>
      </c>
      <c r="G49" s="5" t="s">
        <v>50</v>
      </c>
      <c r="H49" s="5" t="s">
        <v>60</v>
      </c>
      <c r="I49" s="5" t="s">
        <v>51</v>
      </c>
      <c r="J49" s="5"/>
      <c r="K49" s="5"/>
      <c r="L49" s="5" t="s">
        <v>35</v>
      </c>
      <c r="M49" s="5" t="s">
        <v>52</v>
      </c>
      <c r="N49" s="5">
        <v>20</v>
      </c>
      <c r="O49" s="5">
        <v>3600</v>
      </c>
      <c r="P49" s="5">
        <f t="shared" ref="P49:P60" si="0">N49*O49</f>
        <v>72000</v>
      </c>
      <c r="Q49" s="5">
        <f t="shared" ref="Q49:Q60" si="1">P49*1.16</f>
        <v>83520</v>
      </c>
      <c r="R49" s="13"/>
    </row>
    <row r="50" spans="2:18" ht="72">
      <c r="B50" s="12" t="s">
        <v>173</v>
      </c>
      <c r="C50" s="5" t="s">
        <v>177</v>
      </c>
      <c r="D50" s="5" t="s">
        <v>178</v>
      </c>
      <c r="E50" s="5" t="s">
        <v>179</v>
      </c>
      <c r="F50" s="5" t="s">
        <v>49</v>
      </c>
      <c r="G50" s="5" t="s">
        <v>50</v>
      </c>
      <c r="H50" s="5" t="s">
        <v>60</v>
      </c>
      <c r="I50" s="5" t="s">
        <v>51</v>
      </c>
      <c r="J50" s="5"/>
      <c r="K50" s="5"/>
      <c r="L50" s="5" t="s">
        <v>35</v>
      </c>
      <c r="M50" s="5" t="s">
        <v>52</v>
      </c>
      <c r="N50" s="5">
        <v>2</v>
      </c>
      <c r="O50" s="5">
        <v>800</v>
      </c>
      <c r="P50" s="5">
        <f t="shared" si="0"/>
        <v>1600</v>
      </c>
      <c r="Q50" s="5">
        <f t="shared" si="1"/>
        <v>1855.9999999999998</v>
      </c>
      <c r="R50" s="13"/>
    </row>
    <row r="51" spans="2:18" ht="72">
      <c r="B51" s="14" t="s">
        <v>180</v>
      </c>
      <c r="C51" s="15" t="s">
        <v>181</v>
      </c>
      <c r="D51" s="15" t="s">
        <v>182</v>
      </c>
      <c r="E51" s="15" t="s">
        <v>183</v>
      </c>
      <c r="F51" s="15" t="s">
        <v>49</v>
      </c>
      <c r="G51" s="15" t="s">
        <v>50</v>
      </c>
      <c r="H51" s="15" t="s">
        <v>60</v>
      </c>
      <c r="I51" s="15" t="s">
        <v>51</v>
      </c>
      <c r="J51" s="15"/>
      <c r="K51" s="15"/>
      <c r="L51" s="15" t="s">
        <v>35</v>
      </c>
      <c r="M51" s="15" t="s">
        <v>52</v>
      </c>
      <c r="N51" s="15">
        <v>2</v>
      </c>
      <c r="O51" s="15">
        <v>1150</v>
      </c>
      <c r="P51" s="15">
        <f t="shared" si="0"/>
        <v>2300</v>
      </c>
      <c r="Q51" s="15">
        <f t="shared" si="1"/>
        <v>2668</v>
      </c>
      <c r="R51" s="16"/>
    </row>
    <row r="52" spans="2:18" ht="72">
      <c r="B52" s="21" t="s">
        <v>184</v>
      </c>
      <c r="C52" s="18" t="s">
        <v>187</v>
      </c>
      <c r="D52" s="19" t="s">
        <v>188</v>
      </c>
      <c r="E52" s="17" t="s">
        <v>189</v>
      </c>
      <c r="F52" s="17" t="s">
        <v>49</v>
      </c>
      <c r="G52" s="17" t="s">
        <v>50</v>
      </c>
      <c r="H52" s="19" t="s">
        <v>60</v>
      </c>
      <c r="I52" s="17" t="s">
        <v>51</v>
      </c>
      <c r="J52" s="17"/>
      <c r="K52" s="17"/>
      <c r="L52" s="18" t="s">
        <v>35</v>
      </c>
      <c r="M52" s="18" t="s">
        <v>52</v>
      </c>
      <c r="N52" s="17">
        <v>3</v>
      </c>
      <c r="O52" s="17">
        <v>125000</v>
      </c>
      <c r="P52" s="20">
        <f t="shared" si="0"/>
        <v>375000</v>
      </c>
      <c r="Q52" s="20">
        <f t="shared" si="1"/>
        <v>434999.99999999994</v>
      </c>
      <c r="R52" s="22"/>
    </row>
    <row r="53" spans="2:18" ht="72">
      <c r="B53" s="23" t="s">
        <v>190</v>
      </c>
      <c r="C53" s="18" t="s">
        <v>185</v>
      </c>
      <c r="D53" s="18" t="s">
        <v>186</v>
      </c>
      <c r="E53" s="18" t="s">
        <v>191</v>
      </c>
      <c r="F53" s="18" t="s">
        <v>49</v>
      </c>
      <c r="G53" s="18" t="s">
        <v>50</v>
      </c>
      <c r="H53" s="18" t="s">
        <v>60</v>
      </c>
      <c r="I53" s="18" t="s">
        <v>51</v>
      </c>
      <c r="J53" s="18"/>
      <c r="K53" s="18"/>
      <c r="L53" s="18" t="s">
        <v>35</v>
      </c>
      <c r="M53" s="18" t="s">
        <v>52</v>
      </c>
      <c r="N53" s="18">
        <v>1</v>
      </c>
      <c r="O53" s="18">
        <v>290000</v>
      </c>
      <c r="P53" s="18">
        <f t="shared" si="0"/>
        <v>290000</v>
      </c>
      <c r="Q53" s="18">
        <f t="shared" si="1"/>
        <v>336400</v>
      </c>
      <c r="R53" s="24"/>
    </row>
    <row r="54" spans="2:18" ht="72">
      <c r="B54" s="23" t="s">
        <v>194</v>
      </c>
      <c r="C54" s="18" t="s">
        <v>195</v>
      </c>
      <c r="D54" s="18" t="s">
        <v>197</v>
      </c>
      <c r="E54" s="18" t="s">
        <v>196</v>
      </c>
      <c r="F54" s="18" t="s">
        <v>49</v>
      </c>
      <c r="G54" s="18" t="s">
        <v>50</v>
      </c>
      <c r="H54" s="18" t="s">
        <v>60</v>
      </c>
      <c r="I54" s="18" t="s">
        <v>51</v>
      </c>
      <c r="J54" s="18"/>
      <c r="K54" s="18"/>
      <c r="L54" s="18" t="s">
        <v>35</v>
      </c>
      <c r="M54" s="18" t="s">
        <v>198</v>
      </c>
      <c r="N54" s="18">
        <v>200</v>
      </c>
      <c r="O54" s="18">
        <v>1400</v>
      </c>
      <c r="P54" s="18">
        <f t="shared" si="0"/>
        <v>280000</v>
      </c>
      <c r="Q54" s="18">
        <f t="shared" si="1"/>
        <v>324800</v>
      </c>
      <c r="R54" s="24" t="s">
        <v>200</v>
      </c>
    </row>
    <row r="55" spans="2:18" ht="72">
      <c r="B55" s="21" t="s">
        <v>201</v>
      </c>
      <c r="C55" s="18" t="s">
        <v>202</v>
      </c>
      <c r="D55" s="17" t="s">
        <v>205</v>
      </c>
      <c r="E55" s="19" t="s">
        <v>206</v>
      </c>
      <c r="F55" s="17" t="s">
        <v>49</v>
      </c>
      <c r="G55" s="17" t="s">
        <v>203</v>
      </c>
      <c r="H55" s="19" t="s">
        <v>60</v>
      </c>
      <c r="I55" s="18" t="s">
        <v>51</v>
      </c>
      <c r="J55" s="17"/>
      <c r="K55" s="17"/>
      <c r="L55" s="18" t="s">
        <v>35</v>
      </c>
      <c r="M55" s="17" t="s">
        <v>52</v>
      </c>
      <c r="N55" s="17">
        <v>2</v>
      </c>
      <c r="O55" s="17">
        <v>25000</v>
      </c>
      <c r="P55" s="20">
        <f t="shared" si="0"/>
        <v>50000</v>
      </c>
      <c r="Q55" s="20">
        <f t="shared" si="1"/>
        <v>57999.999999999993</v>
      </c>
      <c r="R55" s="22"/>
    </row>
    <row r="56" spans="2:18" ht="72">
      <c r="B56" s="21" t="s">
        <v>204</v>
      </c>
      <c r="C56" s="19" t="s">
        <v>202</v>
      </c>
      <c r="D56" s="17" t="s">
        <v>205</v>
      </c>
      <c r="E56" s="19" t="s">
        <v>207</v>
      </c>
      <c r="F56" s="17" t="s">
        <v>49</v>
      </c>
      <c r="G56" s="17" t="s">
        <v>203</v>
      </c>
      <c r="H56" s="19" t="s">
        <v>60</v>
      </c>
      <c r="I56" s="18" t="s">
        <v>51</v>
      </c>
      <c r="J56" s="17"/>
      <c r="K56" s="17"/>
      <c r="L56" s="18" t="s">
        <v>35</v>
      </c>
      <c r="M56" s="17" t="s">
        <v>52</v>
      </c>
      <c r="N56" s="17">
        <v>2</v>
      </c>
      <c r="O56" s="17">
        <v>25000</v>
      </c>
      <c r="P56" s="20">
        <f t="shared" si="0"/>
        <v>50000</v>
      </c>
      <c r="Q56" s="20">
        <f t="shared" si="1"/>
        <v>57999.999999999993</v>
      </c>
      <c r="R56" s="22"/>
    </row>
    <row r="57" spans="2:18" ht="72">
      <c r="B57" s="21" t="s">
        <v>208</v>
      </c>
      <c r="C57" s="19" t="s">
        <v>202</v>
      </c>
      <c r="D57" s="17" t="s">
        <v>205</v>
      </c>
      <c r="E57" s="19" t="s">
        <v>209</v>
      </c>
      <c r="F57" s="17" t="s">
        <v>49</v>
      </c>
      <c r="G57" s="17" t="s">
        <v>203</v>
      </c>
      <c r="H57" s="19" t="s">
        <v>60</v>
      </c>
      <c r="I57" s="18" t="s">
        <v>51</v>
      </c>
      <c r="J57" s="17"/>
      <c r="K57" s="17"/>
      <c r="L57" s="17" t="s">
        <v>35</v>
      </c>
      <c r="M57" s="17" t="s">
        <v>52</v>
      </c>
      <c r="N57" s="17">
        <v>3</v>
      </c>
      <c r="O57" s="17">
        <v>65000</v>
      </c>
      <c r="P57" s="20">
        <f t="shared" si="0"/>
        <v>195000</v>
      </c>
      <c r="Q57" s="20">
        <f t="shared" si="1"/>
        <v>226199.99999999997</v>
      </c>
      <c r="R57" s="22"/>
    </row>
    <row r="58" spans="2:18" ht="72">
      <c r="B58" s="21" t="s">
        <v>210</v>
      </c>
      <c r="C58" s="19" t="s">
        <v>202</v>
      </c>
      <c r="D58" s="17" t="s">
        <v>205</v>
      </c>
      <c r="E58" s="19" t="s">
        <v>211</v>
      </c>
      <c r="F58" s="17" t="s">
        <v>49</v>
      </c>
      <c r="G58" s="17" t="s">
        <v>203</v>
      </c>
      <c r="H58" s="19" t="s">
        <v>60</v>
      </c>
      <c r="I58" s="18" t="s">
        <v>51</v>
      </c>
      <c r="J58" s="17"/>
      <c r="K58" s="17"/>
      <c r="L58" s="17" t="s">
        <v>35</v>
      </c>
      <c r="M58" s="17" t="s">
        <v>52</v>
      </c>
      <c r="N58" s="17">
        <v>1</v>
      </c>
      <c r="O58" s="17">
        <v>54500</v>
      </c>
      <c r="P58" s="20">
        <f t="shared" si="0"/>
        <v>54500</v>
      </c>
      <c r="Q58" s="20">
        <f t="shared" si="1"/>
        <v>63219.999999999993</v>
      </c>
      <c r="R58" s="22"/>
    </row>
    <row r="59" spans="2:18" ht="72">
      <c r="B59" s="21" t="s">
        <v>212</v>
      </c>
      <c r="C59" s="19" t="s">
        <v>202</v>
      </c>
      <c r="D59" s="17" t="s">
        <v>205</v>
      </c>
      <c r="E59" s="19" t="s">
        <v>215</v>
      </c>
      <c r="F59" s="17" t="s">
        <v>49</v>
      </c>
      <c r="G59" s="17" t="s">
        <v>203</v>
      </c>
      <c r="H59" s="19" t="s">
        <v>60</v>
      </c>
      <c r="I59" s="18" t="s">
        <v>51</v>
      </c>
      <c r="J59" s="17"/>
      <c r="K59" s="17"/>
      <c r="L59" s="17" t="s">
        <v>35</v>
      </c>
      <c r="M59" s="17" t="s">
        <v>52</v>
      </c>
      <c r="N59" s="17">
        <v>1</v>
      </c>
      <c r="O59" s="17">
        <v>54500</v>
      </c>
      <c r="P59" s="20">
        <f t="shared" si="0"/>
        <v>54500</v>
      </c>
      <c r="Q59" s="20">
        <f t="shared" si="1"/>
        <v>63219.999999999993</v>
      </c>
      <c r="R59" s="22"/>
    </row>
    <row r="60" spans="2:18" ht="24.75" thickBot="1">
      <c r="B60" s="27" t="s">
        <v>213</v>
      </c>
      <c r="C60" s="28" t="s">
        <v>216</v>
      </c>
      <c r="D60" s="29" t="s">
        <v>214</v>
      </c>
      <c r="E60" s="29" t="s">
        <v>217</v>
      </c>
      <c r="F60" s="29" t="s">
        <v>49</v>
      </c>
      <c r="G60" s="29" t="s">
        <v>203</v>
      </c>
      <c r="H60" s="29" t="s">
        <v>60</v>
      </c>
      <c r="I60" s="25" t="s">
        <v>51</v>
      </c>
      <c r="J60" s="29"/>
      <c r="K60" s="29"/>
      <c r="L60" s="29" t="s">
        <v>35</v>
      </c>
      <c r="M60" s="29" t="s">
        <v>52</v>
      </c>
      <c r="N60" s="29">
        <v>3</v>
      </c>
      <c r="O60" s="29">
        <v>63800</v>
      </c>
      <c r="P60" s="30">
        <f t="shared" si="0"/>
        <v>191400</v>
      </c>
      <c r="Q60" s="30">
        <f t="shared" si="1"/>
        <v>222023.99999999997</v>
      </c>
      <c r="R60" s="31"/>
    </row>
  </sheetData>
  <mergeCells count="5">
    <mergeCell ref="M1:R1"/>
    <mergeCell ref="M2:R2"/>
    <mergeCell ref="E5:I5"/>
    <mergeCell ref="B9:R9"/>
    <mergeCell ref="B13:R13"/>
  </mergeCells>
  <phoneticPr fontId="17" type="noConversion"/>
  <pageMargins left="0.70830000000000004" right="0.70830000000000004" top="1.1417000000000002" bottom="1.1417000000000002" header="0.74800000000000011" footer="0.74800000000000011"/>
  <pageSetup paperSize="9" scale="57" fitToWidth="0" fitToHeight="0" orientation="landscape" r:id="rId1"/>
  <headerFooter alignWithMargins="0"/>
  <colBreaks count="1" manualBreakCount="1">
    <brk id="2690" min="4" max="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Шакирбекова</dc:creator>
  <cp:lastModifiedBy>User</cp:lastModifiedBy>
  <cp:revision>5</cp:revision>
  <cp:lastPrinted>2026-06-11T11:49:51Z</cp:lastPrinted>
  <dcterms:created xsi:type="dcterms:W3CDTF">2015-06-05T18:19:34Z</dcterms:created>
  <dcterms:modified xsi:type="dcterms:W3CDTF">2026-07-16T10:23:51Z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